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2120" windowHeight="7875" activeTab="0"/>
  </bookViews>
  <sheets>
    <sheet name="2013" sheetId="1" r:id="rId1"/>
    <sheet name="2014-2015" sheetId="2" r:id="rId2"/>
  </sheets>
  <definedNames/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C33" authorId="0">
      <text>
        <r>
          <rPr>
            <b/>
            <sz val="10"/>
            <rFont val="Tahoma"/>
            <family val="2"/>
          </rPr>
          <t>Customer:</t>
        </r>
        <r>
          <rPr>
            <sz val="10"/>
            <rFont val="Tahoma"/>
            <family val="2"/>
          </rPr>
          <t xml:space="preserve">
основной долг по соглашению
</t>
        </r>
      </text>
    </comment>
  </commentList>
</comments>
</file>

<file path=xl/sharedStrings.xml><?xml version="1.0" encoding="utf-8"?>
<sst xmlns="http://schemas.openxmlformats.org/spreadsheetml/2006/main" count="112" uniqueCount="62">
  <si>
    <t>Код</t>
  </si>
  <si>
    <t>Дефицит бюджета</t>
  </si>
  <si>
    <t>Дефицит бюджета без учета целевых остатков</t>
  </si>
  <si>
    <t>Источники внутреннего финансирования  дефицита бюджета:</t>
  </si>
  <si>
    <t>в том числе:</t>
  </si>
  <si>
    <t>092 01 05 00 00 00 0000 000</t>
  </si>
  <si>
    <t>Увеличение остатков средств бюджета</t>
  </si>
  <si>
    <t>092 01 05 00 00 00 0000 500</t>
  </si>
  <si>
    <t>в т.ч. целевых остатков</t>
  </si>
  <si>
    <t xml:space="preserve">         нецелевых остатков</t>
  </si>
  <si>
    <t>Уменьшение остатков средств бюджета</t>
  </si>
  <si>
    <t>092 01 05 00 00 00 0000 600</t>
  </si>
  <si>
    <t>Кредиты кредитных организаций в валюте Российской Федерации</t>
  </si>
  <si>
    <t>092 01 02 00 00 00 0000 000</t>
  </si>
  <si>
    <t>Д</t>
  </si>
  <si>
    <t>Получение кредитов от кредитных организаций в валюте Российской Федерации</t>
  </si>
  <si>
    <t>092 01 02 00 00 00 0000 700</t>
  </si>
  <si>
    <t>Р</t>
  </si>
  <si>
    <t xml:space="preserve">Бюджетные кредиты, полученные от других бюджетов бюджетной системы РФ  </t>
  </si>
  <si>
    <t>092 02 01 01 00 00 0000 710</t>
  </si>
  <si>
    <t>Бюджетные кредиты, полученные от других бюджетов бюджетной системы РФ бюджетами субъектов РФ</t>
  </si>
  <si>
    <t>092 02 01 01 00 02 0000 710</t>
  </si>
  <si>
    <t xml:space="preserve">Министерство финансов РА (бюджетные кредиты  Министерства финансов РФ 2005 года на кассовый разрыв) </t>
  </si>
  <si>
    <t>Погашение кредитов, предоставленных кредитными организациями в валюте Российской Федерации</t>
  </si>
  <si>
    <t>092 01 02 00 00 00 0000 800</t>
  </si>
  <si>
    <t>Бюджетные кредиты от других бюджетов бюджетной системы Российской Федерации</t>
  </si>
  <si>
    <t>092 01 03 00 00 00 0000 000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</si>
  <si>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</si>
  <si>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092 01 03 00 00 00 0000 800</t>
  </si>
  <si>
    <t>092 01 06 05 00 00 0000 000</t>
  </si>
  <si>
    <t>092 01 06 05 00 00 0000 600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</si>
  <si>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</si>
  <si>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</si>
  <si>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000 00 00 00 00 00 0000 000</t>
  </si>
  <si>
    <t>Иные источники внутреннего финансирования дефицитов бюджетов</t>
  </si>
  <si>
    <t xml:space="preserve">  000 01 06 00 00 00 0000 000</t>
  </si>
  <si>
    <t>Изменение остатков средств на счетах по учету средств бюджета</t>
  </si>
  <si>
    <t>Получение кредитов от кредитных организаций бюджетами муниципальных районов в валюте Российской Федерации</t>
  </si>
  <si>
    <t xml:space="preserve">092 01 02 00 00 05 0000 710 </t>
  </si>
  <si>
    <t>Погашение бюджетами муниципальных районов кредитов от кредитных организаций в валюте Российской Федерации</t>
  </si>
  <si>
    <t>092 01 02 00 00 05 0000 810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</si>
  <si>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</si>
  <si>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 000 01 03 00 00 00 0000 700</t>
  </si>
  <si>
    <t xml:space="preserve">Получение кредитов от других бюджетов бюджетной системы Российской Федерации бюджетом муниципальных районов в валюте Российской Федерации </t>
  </si>
  <si>
    <t xml:space="preserve"> 000 01 03 00 00 05 0000 710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</si>
  <si>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</si>
  <si>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 092  01 06 05 01 05 0000 640</t>
  </si>
  <si>
    <t>Погашение бюджетами муниципальных районов  кредитов от других бюджетов бюджетной системы Российской Федерации в валюте Российской Федерации</t>
  </si>
  <si>
    <t xml:space="preserve">  092 01 03 00 00 05 0000 810</t>
  </si>
  <si>
    <t>Сумма, тыс.руб.</t>
  </si>
  <si>
    <t>Проект</t>
  </si>
  <si>
    <t>Источники финансирования дефицита бюджета муниципального образования  "Кош-Агачский район" на 2014 и 2015 годы</t>
  </si>
  <si>
    <t>тыс. руб.</t>
  </si>
  <si>
    <t>2014</t>
  </si>
  <si>
    <t>2015</t>
  </si>
  <si>
    <t>Сумма</t>
  </si>
  <si>
    <t>Приложение № 2 к решению "О внесении изменений  в решение Районного Совета депутатов № 28-4  от 13.12.2012 г.  "О  бюджете муниципального образования "Кош-Агачский район" на 2013 год и на плановый период  2014 и 2015 годов" № ___  от  __.__. 2013 г.  (изменения  к приложению № 1 к решению Районного Совета депутатов № 28-4  от 13.12.2012 г.  "О  бюджете муниципального образования "Кош-Агачский район" на 2013 год и на плановый период  2014 и 2015 годов")</t>
  </si>
  <si>
    <t xml:space="preserve">Изменение остатков средств </t>
  </si>
  <si>
    <t xml:space="preserve">Приложение № 1Изменения   к решению  сессии сельского Совета депутатов муниципального образованя Тобелерское сельское поселение №30-1  от 28.12.2016 г.  "О  бюджете муниципального образования Тобелерское сельское поселение на 2017 год и на плановый период 2018 и 2019 годов"  </t>
  </si>
  <si>
    <t>Источники финансирования дефицита  бюджета муниципального образования  Тобелерское сельское поселение на 2017 год</t>
  </si>
  <si>
    <t>2017</t>
  </si>
  <si>
    <t>01 05 00 00 00 0000 000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</si>
</sst>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0000_р_._-;\-* #,##0.0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_р_._-;\-* #,##0.0_р_._-;_-* &quot;-&quot;?_р_._-;_-@_-"/>
    <numFmt numFmtId="172" formatCode="_-* #,##0.000000_р_._-;\-* #,##0.00000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3" fontId="4" fillId="0" borderId="0" xfId="61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justify"/>
    </xf>
    <xf numFmtId="0" fontId="5" fillId="33" borderId="10" xfId="0" applyFon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justify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justify"/>
    </xf>
    <xf numFmtId="49" fontId="7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justify"/>
    </xf>
    <xf numFmtId="49" fontId="4" fillId="0" borderId="10" xfId="0" applyNumberFormat="1" applyFont="1" applyFill="1" applyBorder="1" applyAlignment="1">
      <alignment/>
    </xf>
    <xf numFmtId="49" fontId="4" fillId="0" borderId="10" xfId="53" applyNumberFormat="1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justify"/>
      <protection/>
    </xf>
    <xf numFmtId="0" fontId="4" fillId="0" borderId="0" xfId="0" applyFont="1" applyBorder="1" applyAlignment="1">
      <alignment horizontal="center" wrapText="1"/>
    </xf>
    <xf numFmtId="43" fontId="4" fillId="0" borderId="0" xfId="6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3" fontId="7" fillId="0" borderId="0" xfId="6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3" fontId="5" fillId="0" borderId="0" xfId="61" applyFont="1" applyBorder="1" applyAlignment="1">
      <alignment horizontal="center" wrapText="1"/>
    </xf>
    <xf numFmtId="0" fontId="4" fillId="0" borderId="0" xfId="0" applyFont="1" applyBorder="1" applyAlignment="1">
      <alignment/>
    </xf>
    <xf numFmtId="43" fontId="4" fillId="0" borderId="0" xfId="61" applyFont="1" applyAlignment="1">
      <alignment/>
    </xf>
    <xf numFmtId="43" fontId="4" fillId="0" borderId="0" xfId="61" applyFont="1" applyBorder="1" applyAlignment="1">
      <alignment horizontal="center"/>
    </xf>
    <xf numFmtId="43" fontId="4" fillId="0" borderId="0" xfId="61" applyFont="1" applyAlignment="1">
      <alignment horizontal="center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53" applyFont="1" applyFill="1" applyBorder="1" applyAlignment="1">
      <alignment horizontal="justify"/>
      <protection/>
    </xf>
    <xf numFmtId="49" fontId="5" fillId="0" borderId="10" xfId="53" applyNumberFormat="1" applyFont="1" applyFill="1" applyBorder="1" applyAlignment="1">
      <alignment horizontal="center"/>
      <protection/>
    </xf>
    <xf numFmtId="49" fontId="5" fillId="0" borderId="10" xfId="0" applyNumberFormat="1" applyFont="1" applyFill="1" applyBorder="1" applyAlignment="1">
      <alignment/>
    </xf>
    <xf numFmtId="43" fontId="5" fillId="0" borderId="11" xfId="61" applyFont="1" applyBorder="1" applyAlignment="1">
      <alignment horizontal="center"/>
    </xf>
    <xf numFmtId="49" fontId="5" fillId="0" borderId="10" xfId="61" applyNumberFormat="1" applyFont="1" applyBorder="1" applyAlignment="1">
      <alignment horizontal="center"/>
    </xf>
    <xf numFmtId="169" fontId="5" fillId="0" borderId="10" xfId="61" applyNumberFormat="1" applyFont="1" applyFill="1" applyBorder="1" applyAlignment="1">
      <alignment horizontal="center"/>
    </xf>
    <xf numFmtId="43" fontId="5" fillId="0" borderId="10" xfId="61" applyFont="1" applyFill="1" applyBorder="1" applyAlignment="1">
      <alignment horizontal="center"/>
    </xf>
    <xf numFmtId="169" fontId="4" fillId="0" borderId="10" xfId="61" applyNumberFormat="1" applyFont="1" applyFill="1" applyBorder="1" applyAlignment="1">
      <alignment horizontal="center"/>
    </xf>
    <xf numFmtId="170" fontId="4" fillId="0" borderId="10" xfId="61" applyNumberFormat="1" applyFont="1" applyFill="1" applyBorder="1" applyAlignment="1">
      <alignment horizontal="center"/>
    </xf>
    <xf numFmtId="169" fontId="7" fillId="0" borderId="10" xfId="61" applyNumberFormat="1" applyFont="1" applyFill="1" applyBorder="1" applyAlignment="1">
      <alignment horizontal="center"/>
    </xf>
    <xf numFmtId="43" fontId="4" fillId="0" borderId="0" xfId="61" applyFont="1" applyFill="1" applyAlignment="1">
      <alignment/>
    </xf>
    <xf numFmtId="43" fontId="4" fillId="0" borderId="0" xfId="61" applyFont="1" applyFill="1" applyAlignment="1">
      <alignment horizontal="right"/>
    </xf>
    <xf numFmtId="0" fontId="4" fillId="0" borderId="10" xfId="0" applyFont="1" applyBorder="1" applyAlignment="1">
      <alignment horizontal="right"/>
    </xf>
    <xf numFmtId="49" fontId="5" fillId="0" borderId="10" xfId="61" applyNumberFormat="1" applyFont="1" applyFill="1" applyBorder="1" applyAlignment="1">
      <alignment horizontal="center"/>
    </xf>
    <xf numFmtId="43" fontId="5" fillId="0" borderId="11" xfId="61" applyFont="1" applyFill="1" applyBorder="1" applyAlignment="1">
      <alignment horizontal="center"/>
    </xf>
    <xf numFmtId="165" fontId="4" fillId="0" borderId="0" xfId="0" applyNumberFormat="1" applyFont="1" applyFill="1" applyAlignment="1">
      <alignment/>
    </xf>
    <xf numFmtId="0" fontId="4" fillId="0" borderId="0" xfId="0" applyFont="1" applyAlignment="1">
      <alignment vertical="top" wrapText="1"/>
    </xf>
    <xf numFmtId="43" fontId="5" fillId="0" borderId="10" xfId="61" applyNumberFormat="1" applyFont="1" applyFill="1" applyBorder="1" applyAlignment="1">
      <alignment horizontal="center"/>
    </xf>
    <xf numFmtId="43" fontId="4" fillId="0" borderId="10" xfId="61" applyNumberFormat="1" applyFont="1" applyFill="1" applyBorder="1" applyAlignment="1">
      <alignment horizontal="center"/>
    </xf>
    <xf numFmtId="43" fontId="7" fillId="0" borderId="10" xfId="61" applyNumberFormat="1" applyFont="1" applyFill="1" applyBorder="1" applyAlignment="1">
      <alignment horizontal="center"/>
    </xf>
    <xf numFmtId="169" fontId="4" fillId="0" borderId="10" xfId="61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28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6"/>
  <sheetViews>
    <sheetView tabSelected="1" zoomScale="75" zoomScaleNormal="75" zoomScalePageLayoutView="0" workbookViewId="0" topLeftCell="A32">
      <selection activeCell="A41" sqref="A41"/>
    </sheetView>
  </sheetViews>
  <sheetFormatPr defaultColWidth="9.00390625" defaultRowHeight="12.75"/>
  <cols>
    <col min="1" max="1" width="53.375" style="1" customWidth="1"/>
    <col min="2" max="2" width="29.625" style="1" customWidth="1"/>
    <col min="3" max="3" width="20.75390625" style="32" customWidth="1"/>
    <col min="4" max="9" width="0" style="1" hidden="1" customWidth="1"/>
    <col min="10" max="16384" width="9.125" style="1" customWidth="1"/>
  </cols>
  <sheetData>
    <row r="1" spans="2:3" ht="15.75">
      <c r="B1" s="60" t="s">
        <v>58</v>
      </c>
      <c r="C1" s="60"/>
    </row>
    <row r="2" spans="2:3" ht="30" customHeight="1">
      <c r="B2" s="60"/>
      <c r="C2" s="60"/>
    </row>
    <row r="3" spans="2:3" ht="30" customHeight="1">
      <c r="B3" s="60"/>
      <c r="C3" s="60"/>
    </row>
    <row r="4" spans="2:3" ht="15.75" customHeight="1">
      <c r="B4" s="60"/>
      <c r="C4" s="60"/>
    </row>
    <row r="5" spans="2:3" ht="15.75">
      <c r="B5" s="60"/>
      <c r="C5" s="60"/>
    </row>
    <row r="6" spans="1:3" ht="33" customHeight="1">
      <c r="A6" s="59" t="s">
        <v>59</v>
      </c>
      <c r="B6" s="59"/>
      <c r="C6" s="59"/>
    </row>
    <row r="7" spans="2:3" ht="15.75">
      <c r="B7" s="2"/>
      <c r="C7" s="3"/>
    </row>
    <row r="8" spans="2:9" ht="15.75">
      <c r="B8" s="2"/>
      <c r="C8" s="42" t="s">
        <v>60</v>
      </c>
      <c r="D8" s="4"/>
      <c r="E8" s="4"/>
      <c r="F8" s="4"/>
      <c r="G8" s="4"/>
      <c r="H8" s="4"/>
      <c r="I8" s="4"/>
    </row>
    <row r="9" spans="1:3" ht="15.75">
      <c r="A9" s="4"/>
      <c r="B9" s="5" t="s">
        <v>0</v>
      </c>
      <c r="C9" s="41" t="s">
        <v>49</v>
      </c>
    </row>
    <row r="10" spans="1:3" ht="15.75">
      <c r="A10" s="6" t="s">
        <v>1</v>
      </c>
      <c r="B10" s="7"/>
      <c r="C10" s="43">
        <v>1.4432</v>
      </c>
    </row>
    <row r="11" spans="1:3" ht="15.75">
      <c r="A11" s="4" t="s">
        <v>2</v>
      </c>
      <c r="B11" s="7"/>
      <c r="C11" s="55">
        <f>C12</f>
        <v>0</v>
      </c>
    </row>
    <row r="12" spans="1:4" ht="30" customHeight="1">
      <c r="A12" s="8" t="s">
        <v>3</v>
      </c>
      <c r="B12" s="36" t="s">
        <v>33</v>
      </c>
      <c r="C12" s="55">
        <f>C19+C27+C33</f>
        <v>0</v>
      </c>
      <c r="D12" s="9"/>
    </row>
    <row r="13" spans="1:3" ht="15.75" customHeight="1" hidden="1">
      <c r="A13" s="10" t="s">
        <v>4</v>
      </c>
      <c r="B13" s="7"/>
      <c r="C13" s="55"/>
    </row>
    <row r="14" spans="1:3" s="13" customFormat="1" ht="31.5" customHeight="1" hidden="1">
      <c r="A14" s="11" t="s">
        <v>36</v>
      </c>
      <c r="B14" s="12" t="s">
        <v>5</v>
      </c>
      <c r="C14" s="55">
        <f>C15</f>
        <v>0</v>
      </c>
    </row>
    <row r="15" spans="1:7" s="13" customFormat="1" ht="15.75" customHeight="1" hidden="1">
      <c r="A15" s="14" t="s">
        <v>6</v>
      </c>
      <c r="B15" s="12" t="s">
        <v>7</v>
      </c>
      <c r="C15" s="55">
        <f>C16+C17</f>
        <v>0</v>
      </c>
      <c r="E15" s="13">
        <v>6476566.1</v>
      </c>
      <c r="F15" s="13">
        <v>279131</v>
      </c>
      <c r="G15" s="13">
        <f>E15+F15+4100</f>
        <v>6759797.1</v>
      </c>
    </row>
    <row r="16" spans="1:7" s="13" customFormat="1" ht="15.75" customHeight="1" hidden="1">
      <c r="A16" s="14" t="s">
        <v>8</v>
      </c>
      <c r="B16" s="12"/>
      <c r="C16" s="55">
        <v>0</v>
      </c>
      <c r="E16" s="13">
        <v>6670222.1</v>
      </c>
      <c r="F16" s="13">
        <v>115000</v>
      </c>
      <c r="G16" s="13">
        <f>E16+F16+80000</f>
        <v>6865222.1</v>
      </c>
    </row>
    <row r="17" spans="1:7" s="13" customFormat="1" ht="15.75" customHeight="1" hidden="1">
      <c r="A17" s="14" t="s">
        <v>9</v>
      </c>
      <c r="B17" s="12"/>
      <c r="C17" s="55">
        <v>0</v>
      </c>
      <c r="G17" s="13">
        <f>G15-G16</f>
        <v>-105425</v>
      </c>
    </row>
    <row r="18" spans="1:5" s="13" customFormat="1" ht="15.75" customHeight="1" hidden="1">
      <c r="A18" s="14" t="s">
        <v>10</v>
      </c>
      <c r="B18" s="12" t="s">
        <v>11</v>
      </c>
      <c r="C18" s="55">
        <v>0</v>
      </c>
      <c r="E18" s="13">
        <f>E15-E16</f>
        <v>-193656</v>
      </c>
    </row>
    <row r="19" spans="1:6" s="37" customFormat="1" ht="31.5">
      <c r="A19" s="35" t="s">
        <v>12</v>
      </c>
      <c r="B19" s="36" t="s">
        <v>13</v>
      </c>
      <c r="C19" s="55">
        <f>C20-C25</f>
        <v>0</v>
      </c>
      <c r="D19" s="37" t="s">
        <v>14</v>
      </c>
      <c r="E19" s="37">
        <f>E15+150000</f>
        <v>6626566.1</v>
      </c>
      <c r="F19" s="37">
        <v>195694.7</v>
      </c>
    </row>
    <row r="20" spans="1:6" s="17" customFormat="1" ht="31.5">
      <c r="A20" s="15" t="s">
        <v>15</v>
      </c>
      <c r="B20" s="16" t="s">
        <v>16</v>
      </c>
      <c r="C20" s="56">
        <f>C22+C23</f>
        <v>0</v>
      </c>
      <c r="D20" s="17" t="s">
        <v>17</v>
      </c>
      <c r="E20" s="17">
        <f>E16+75000+150000</f>
        <v>6895222.1</v>
      </c>
      <c r="F20" s="17">
        <f>F19+4100</f>
        <v>199794.7</v>
      </c>
    </row>
    <row r="21" spans="1:3" s="17" customFormat="1" ht="31.5" hidden="1">
      <c r="A21" s="10" t="s">
        <v>18</v>
      </c>
      <c r="B21" s="16" t="s">
        <v>19</v>
      </c>
      <c r="C21" s="56">
        <f>C22</f>
        <v>0</v>
      </c>
    </row>
    <row r="22" spans="1:3" ht="47.25" hidden="1">
      <c r="A22" s="10" t="s">
        <v>20</v>
      </c>
      <c r="B22" s="18" t="s">
        <v>21</v>
      </c>
      <c r="C22" s="56">
        <v>0</v>
      </c>
    </row>
    <row r="23" spans="1:6" ht="47.25">
      <c r="A23" s="10" t="s">
        <v>37</v>
      </c>
      <c r="B23" s="18" t="s">
        <v>38</v>
      </c>
      <c r="C23" s="56"/>
      <c r="F23" s="1">
        <v>6750222</v>
      </c>
    </row>
    <row r="24" spans="1:3" ht="47.25" hidden="1">
      <c r="A24" s="19" t="s">
        <v>22</v>
      </c>
      <c r="B24" s="20"/>
      <c r="C24" s="57"/>
    </row>
    <row r="25" spans="1:3" ht="47.25">
      <c r="A25" s="10" t="s">
        <v>23</v>
      </c>
      <c r="B25" s="18" t="s">
        <v>24</v>
      </c>
      <c r="C25" s="56">
        <f>C26</f>
        <v>0</v>
      </c>
    </row>
    <row r="26" spans="1:3" ht="47.25">
      <c r="A26" s="10" t="s">
        <v>39</v>
      </c>
      <c r="B26" s="18" t="s">
        <v>40</v>
      </c>
      <c r="C26" s="56"/>
    </row>
    <row r="27" spans="1:3" s="37" customFormat="1" ht="31.5">
      <c r="A27" s="35" t="s">
        <v>25</v>
      </c>
      <c r="B27" s="36" t="s">
        <v>26</v>
      </c>
      <c r="C27" s="55">
        <f>C28-C31</f>
        <v>0</v>
      </c>
    </row>
    <row r="28" spans="1:3" s="37" customFormat="1" ht="47.25">
      <c r="A28" s="21" t="s">
        <v>41</v>
      </c>
      <c r="B28" s="16" t="s">
        <v>42</v>
      </c>
      <c r="C28" s="56">
        <f>C29</f>
        <v>0</v>
      </c>
    </row>
    <row r="29" spans="1:3" s="37" customFormat="1" ht="63">
      <c r="A29" s="21" t="s">
        <v>43</v>
      </c>
      <c r="B29" s="16" t="s">
        <v>44</v>
      </c>
      <c r="C29" s="56"/>
    </row>
    <row r="30" spans="1:3" s="17" customFormat="1" ht="47.25">
      <c r="A30" s="21" t="s">
        <v>27</v>
      </c>
      <c r="B30" s="16" t="s">
        <v>28</v>
      </c>
      <c r="C30" s="56">
        <f>C31</f>
        <v>0</v>
      </c>
    </row>
    <row r="31" spans="1:3" s="17" customFormat="1" ht="63">
      <c r="A31" s="21" t="s">
        <v>47</v>
      </c>
      <c r="B31" s="22" t="s">
        <v>48</v>
      </c>
      <c r="C31" s="56"/>
    </row>
    <row r="32" spans="1:3" s="37" customFormat="1" ht="31.5">
      <c r="A32" s="35" t="s">
        <v>34</v>
      </c>
      <c r="B32" s="40" t="s">
        <v>35</v>
      </c>
      <c r="C32" s="55">
        <f>C33</f>
        <v>0</v>
      </c>
    </row>
    <row r="33" spans="1:3" s="17" customFormat="1" ht="31.5">
      <c r="A33" s="38" t="s">
        <v>31</v>
      </c>
      <c r="B33" s="39" t="s">
        <v>29</v>
      </c>
      <c r="C33" s="55">
        <f>C34</f>
        <v>0</v>
      </c>
    </row>
    <row r="34" spans="1:3" s="17" customFormat="1" ht="31.5">
      <c r="A34" s="24" t="s">
        <v>32</v>
      </c>
      <c r="B34" s="23" t="s">
        <v>30</v>
      </c>
      <c r="C34" s="55">
        <f>C35</f>
        <v>0</v>
      </c>
    </row>
    <row r="35" spans="1:3" ht="47.25">
      <c r="A35" s="10" t="s">
        <v>45</v>
      </c>
      <c r="B35" s="16" t="s">
        <v>46</v>
      </c>
      <c r="C35" s="55"/>
    </row>
    <row r="36" spans="1:3" ht="16.5" thickBot="1">
      <c r="A36" s="4" t="s">
        <v>57</v>
      </c>
      <c r="B36" s="63" t="s">
        <v>61</v>
      </c>
      <c r="C36" s="58">
        <v>1443.2</v>
      </c>
    </row>
    <row r="37" spans="2:3" ht="15.75">
      <c r="B37" s="25"/>
      <c r="C37" s="26"/>
    </row>
    <row r="38" spans="2:3" ht="15.75">
      <c r="B38" s="25"/>
      <c r="C38" s="26"/>
    </row>
    <row r="39" spans="2:3" ht="15.75">
      <c r="B39" s="25"/>
      <c r="C39" s="26"/>
    </row>
    <row r="40" spans="2:3" ht="15.75">
      <c r="B40" s="25"/>
      <c r="C40" s="26"/>
    </row>
    <row r="41" spans="2:3" ht="15.75">
      <c r="B41" s="25"/>
      <c r="C41" s="26"/>
    </row>
    <row r="42" spans="2:3" ht="15.75">
      <c r="B42" s="25"/>
      <c r="C42" s="26"/>
    </row>
    <row r="43" spans="2:3" ht="15.75">
      <c r="B43" s="27"/>
      <c r="C43" s="28"/>
    </row>
    <row r="44" spans="2:3" ht="15.75">
      <c r="B44" s="25"/>
      <c r="C44" s="26"/>
    </row>
    <row r="45" spans="2:3" ht="15.75">
      <c r="B45" s="25"/>
      <c r="C45" s="26"/>
    </row>
    <row r="46" spans="2:3" ht="15.75">
      <c r="B46" s="29"/>
      <c r="C46" s="30"/>
    </row>
    <row r="47" spans="2:3" ht="15.75">
      <c r="B47" s="25"/>
      <c r="C47" s="26"/>
    </row>
    <row r="48" spans="2:3" ht="15.75">
      <c r="B48" s="25"/>
      <c r="C48" s="26"/>
    </row>
    <row r="49" spans="2:3" ht="15.75">
      <c r="B49" s="29"/>
      <c r="C49" s="30"/>
    </row>
    <row r="50" spans="2:3" ht="15.75">
      <c r="B50" s="25"/>
      <c r="C50" s="26"/>
    </row>
    <row r="51" spans="2:3" ht="15.75">
      <c r="B51" s="25"/>
      <c r="C51" s="26"/>
    </row>
    <row r="52" spans="2:3" ht="15.75">
      <c r="B52" s="25"/>
      <c r="C52" s="26"/>
    </row>
    <row r="53" spans="2:3" ht="15.75">
      <c r="B53" s="25"/>
      <c r="C53" s="26"/>
    </row>
    <row r="54" spans="2:3" ht="15.75">
      <c r="B54" s="31"/>
      <c r="C54" s="33"/>
    </row>
    <row r="55" spans="2:3" ht="15.75">
      <c r="B55" s="31"/>
      <c r="C55" s="33"/>
    </row>
    <row r="56" spans="2:3" ht="15.75">
      <c r="B56" s="31"/>
      <c r="C56" s="33"/>
    </row>
    <row r="57" ht="15.75">
      <c r="C57" s="34"/>
    </row>
    <row r="58" ht="15.75">
      <c r="C58" s="34"/>
    </row>
    <row r="59" ht="15.75">
      <c r="C59" s="34"/>
    </row>
    <row r="60" ht="15.75">
      <c r="C60" s="34"/>
    </row>
    <row r="61" ht="15.75">
      <c r="C61" s="34"/>
    </row>
    <row r="62" ht="15.75">
      <c r="C62" s="34"/>
    </row>
    <row r="63" ht="15.75">
      <c r="C63" s="34"/>
    </row>
    <row r="64" ht="15.75">
      <c r="C64" s="34"/>
    </row>
    <row r="65" ht="15.75">
      <c r="C65" s="34"/>
    </row>
    <row r="66" ht="15.75">
      <c r="C66" s="34"/>
    </row>
    <row r="67" ht="15.75">
      <c r="C67" s="34"/>
    </row>
    <row r="68" ht="15.75">
      <c r="C68" s="34"/>
    </row>
    <row r="69" ht="15.75">
      <c r="C69" s="34"/>
    </row>
    <row r="70" ht="15.75">
      <c r="C70" s="34"/>
    </row>
    <row r="71" ht="15.75">
      <c r="C71" s="34"/>
    </row>
    <row r="72" ht="15.75">
      <c r="C72" s="34"/>
    </row>
    <row r="73" ht="15.75">
      <c r="C73" s="34"/>
    </row>
    <row r="74" ht="15.75">
      <c r="C74" s="34"/>
    </row>
    <row r="75" ht="15.75">
      <c r="C75" s="34"/>
    </row>
    <row r="76" ht="15.75">
      <c r="C76" s="34"/>
    </row>
    <row r="77" ht="15.75">
      <c r="C77" s="34"/>
    </row>
    <row r="78" ht="15.75">
      <c r="C78" s="34"/>
    </row>
    <row r="79" ht="15.75">
      <c r="C79" s="34"/>
    </row>
    <row r="80" ht="15.75">
      <c r="C80" s="34"/>
    </row>
    <row r="81" ht="15.75">
      <c r="C81" s="34"/>
    </row>
    <row r="82" ht="15.75">
      <c r="C82" s="34"/>
    </row>
    <row r="83" ht="15.75">
      <c r="C83" s="34"/>
    </row>
    <row r="84" ht="15.75">
      <c r="C84" s="34"/>
    </row>
    <row r="85" ht="15.75">
      <c r="C85" s="34"/>
    </row>
    <row r="86" ht="15.75">
      <c r="C86" s="34"/>
    </row>
    <row r="87" ht="15.75">
      <c r="C87" s="34"/>
    </row>
    <row r="88" ht="15.75">
      <c r="C88" s="34"/>
    </row>
    <row r="89" ht="15.75">
      <c r="C89" s="34"/>
    </row>
    <row r="90" ht="15.75">
      <c r="C90" s="34"/>
    </row>
    <row r="91" ht="15.75">
      <c r="C91" s="34"/>
    </row>
    <row r="92" ht="15.75">
      <c r="C92" s="34"/>
    </row>
    <row r="93" ht="15.75">
      <c r="C93" s="34"/>
    </row>
    <row r="94" ht="15.75">
      <c r="C94" s="34"/>
    </row>
    <row r="95" ht="15.75">
      <c r="C95" s="34"/>
    </row>
    <row r="96" ht="15.75">
      <c r="C96" s="34"/>
    </row>
    <row r="97" ht="15.75">
      <c r="C97" s="34"/>
    </row>
    <row r="98" ht="15.75">
      <c r="C98" s="34"/>
    </row>
    <row r="99" ht="15.75">
      <c r="C99" s="34"/>
    </row>
    <row r="100" ht="15.75">
      <c r="C100" s="34"/>
    </row>
    <row r="101" ht="15.75">
      <c r="C101" s="34"/>
    </row>
    <row r="102" ht="15.75">
      <c r="C102" s="34"/>
    </row>
    <row r="103" ht="15.75">
      <c r="C103" s="34"/>
    </row>
    <row r="104" ht="15.75">
      <c r="C104" s="34"/>
    </row>
    <row r="105" ht="15.75">
      <c r="C105" s="34"/>
    </row>
    <row r="106" ht="15.75">
      <c r="C106" s="34"/>
    </row>
    <row r="107" ht="15.75">
      <c r="C107" s="34"/>
    </row>
    <row r="108" ht="15.75">
      <c r="C108" s="34"/>
    </row>
    <row r="109" ht="15.75">
      <c r="C109" s="34"/>
    </row>
    <row r="110" ht="15.75">
      <c r="C110" s="34"/>
    </row>
    <row r="111" ht="15.75">
      <c r="C111" s="34"/>
    </row>
    <row r="112" ht="15.75">
      <c r="C112" s="34"/>
    </row>
    <row r="113" ht="15.75">
      <c r="C113" s="34"/>
    </row>
    <row r="114" ht="15.75">
      <c r="C114" s="34"/>
    </row>
    <row r="115" ht="15.75">
      <c r="C115" s="34"/>
    </row>
    <row r="116" ht="15.75">
      <c r="C116" s="34"/>
    </row>
    <row r="117" ht="15.75">
      <c r="C117" s="34"/>
    </row>
    <row r="118" ht="15.75">
      <c r="C118" s="34"/>
    </row>
    <row r="119" ht="15.75">
      <c r="C119" s="34"/>
    </row>
    <row r="120" ht="15.75">
      <c r="C120" s="34"/>
    </row>
    <row r="121" ht="15.75">
      <c r="C121" s="34"/>
    </row>
    <row r="122" ht="15.75">
      <c r="C122" s="34"/>
    </row>
    <row r="123" ht="15.75">
      <c r="C123" s="34"/>
    </row>
    <row r="124" ht="15.75">
      <c r="C124" s="34"/>
    </row>
    <row r="125" ht="15.75">
      <c r="C125" s="34"/>
    </row>
    <row r="126" ht="15.75">
      <c r="C126" s="34"/>
    </row>
    <row r="127" ht="15.75">
      <c r="C127" s="34"/>
    </row>
    <row r="128" ht="15.75">
      <c r="C128" s="34"/>
    </row>
    <row r="129" ht="15.75">
      <c r="C129" s="34"/>
    </row>
    <row r="130" ht="15.75">
      <c r="C130" s="34"/>
    </row>
    <row r="131" ht="15.75">
      <c r="C131" s="34"/>
    </row>
    <row r="132" ht="15.75">
      <c r="C132" s="34"/>
    </row>
    <row r="133" ht="15.75">
      <c r="C133" s="34"/>
    </row>
    <row r="134" ht="15.75">
      <c r="C134" s="34"/>
    </row>
    <row r="135" ht="15.75">
      <c r="C135" s="34"/>
    </row>
    <row r="136" ht="15.75">
      <c r="C136" s="34"/>
    </row>
    <row r="137" ht="15.75">
      <c r="C137" s="34"/>
    </row>
    <row r="138" ht="15.75">
      <c r="C138" s="34"/>
    </row>
    <row r="139" ht="15.75">
      <c r="C139" s="34"/>
    </row>
    <row r="140" ht="15.75">
      <c r="C140" s="34"/>
    </row>
    <row r="141" ht="15.75">
      <c r="C141" s="34"/>
    </row>
    <row r="142" ht="15.75">
      <c r="C142" s="34"/>
    </row>
    <row r="143" ht="15.75">
      <c r="C143" s="34"/>
    </row>
    <row r="144" ht="15.75">
      <c r="C144" s="34"/>
    </row>
    <row r="145" ht="15.75">
      <c r="C145" s="34"/>
    </row>
    <row r="146" ht="15.75">
      <c r="C146" s="34"/>
    </row>
    <row r="147" ht="15.75">
      <c r="C147" s="34"/>
    </row>
    <row r="148" ht="15.75">
      <c r="C148" s="34"/>
    </row>
    <row r="149" ht="15.75">
      <c r="C149" s="34"/>
    </row>
    <row r="150" ht="15.75">
      <c r="C150" s="34"/>
    </row>
    <row r="151" ht="15.75">
      <c r="C151" s="34"/>
    </row>
    <row r="152" ht="15.75">
      <c r="C152" s="34"/>
    </row>
    <row r="153" ht="15.75">
      <c r="C153" s="34"/>
    </row>
    <row r="154" ht="15.75">
      <c r="C154" s="34"/>
    </row>
    <row r="155" ht="15.75">
      <c r="C155" s="34"/>
    </row>
    <row r="156" ht="15.75">
      <c r="C156" s="34"/>
    </row>
    <row r="157" ht="15.75">
      <c r="C157" s="34"/>
    </row>
    <row r="158" ht="15.75">
      <c r="C158" s="34"/>
    </row>
    <row r="159" ht="15.75">
      <c r="C159" s="34"/>
    </row>
    <row r="160" ht="15.75">
      <c r="C160" s="34"/>
    </row>
    <row r="161" ht="15.75">
      <c r="C161" s="34"/>
    </row>
    <row r="162" ht="15.75">
      <c r="C162" s="34"/>
    </row>
    <row r="163" ht="15.75">
      <c r="C163" s="34"/>
    </row>
    <row r="164" ht="15.75">
      <c r="C164" s="34"/>
    </row>
    <row r="165" ht="15.75">
      <c r="C165" s="34"/>
    </row>
    <row r="166" ht="15.75">
      <c r="C166" s="34"/>
    </row>
  </sheetData>
  <sheetProtection/>
  <mergeCells count="2">
    <mergeCell ref="A6:C6"/>
    <mergeCell ref="B1:C5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34" sqref="A34"/>
    </sheetView>
  </sheetViews>
  <sheetFormatPr defaultColWidth="9.00390625" defaultRowHeight="12.75"/>
  <cols>
    <col min="1" max="1" width="50.00390625" style="1" customWidth="1"/>
    <col min="2" max="2" width="29.625" style="1" customWidth="1"/>
    <col min="3" max="3" width="19.25390625" style="48" customWidth="1"/>
    <col min="4" max="9" width="0" style="17" hidden="1" customWidth="1"/>
    <col min="10" max="10" width="18.875" style="17" customWidth="1"/>
  </cols>
  <sheetData>
    <row r="1" spans="2:10" ht="15.75">
      <c r="B1" s="62"/>
      <c r="C1" s="62"/>
      <c r="J1" s="17" t="s">
        <v>50</v>
      </c>
    </row>
    <row r="2" spans="2:10" ht="15.75" customHeight="1">
      <c r="B2" s="54"/>
      <c r="C2" s="61" t="s">
        <v>56</v>
      </c>
      <c r="D2" s="61"/>
      <c r="E2" s="61"/>
      <c r="F2" s="61"/>
      <c r="G2" s="61"/>
      <c r="H2" s="61"/>
      <c r="I2" s="61"/>
      <c r="J2" s="61"/>
    </row>
    <row r="3" spans="2:10" ht="15.75" customHeight="1">
      <c r="B3" s="54"/>
      <c r="C3" s="61"/>
      <c r="D3" s="61"/>
      <c r="E3" s="61"/>
      <c r="F3" s="61"/>
      <c r="G3" s="61"/>
      <c r="H3" s="61"/>
      <c r="I3" s="61"/>
      <c r="J3" s="61"/>
    </row>
    <row r="4" spans="2:10" ht="15.75" customHeight="1">
      <c r="B4" s="54"/>
      <c r="C4" s="61"/>
      <c r="D4" s="61"/>
      <c r="E4" s="61"/>
      <c r="F4" s="61"/>
      <c r="G4" s="61"/>
      <c r="H4" s="61"/>
      <c r="I4" s="61"/>
      <c r="J4" s="61"/>
    </row>
    <row r="5" spans="2:10" ht="15.75" customHeight="1">
      <c r="B5" s="54"/>
      <c r="C5" s="61"/>
      <c r="D5" s="61"/>
      <c r="E5" s="61"/>
      <c r="F5" s="61"/>
      <c r="G5" s="61"/>
      <c r="H5" s="61"/>
      <c r="I5" s="61"/>
      <c r="J5" s="61"/>
    </row>
    <row r="6" spans="2:10" ht="73.5" customHeight="1">
      <c r="B6" s="54"/>
      <c r="C6" s="61"/>
      <c r="D6" s="61"/>
      <c r="E6" s="61"/>
      <c r="F6" s="61"/>
      <c r="G6" s="61"/>
      <c r="H6" s="61"/>
      <c r="I6" s="61"/>
      <c r="J6" s="61"/>
    </row>
    <row r="7" spans="1:10" ht="54.75" customHeight="1">
      <c r="A7" s="59" t="s">
        <v>51</v>
      </c>
      <c r="B7" s="59"/>
      <c r="C7" s="59"/>
      <c r="D7" s="59"/>
      <c r="E7" s="59"/>
      <c r="F7" s="59"/>
      <c r="G7" s="59"/>
      <c r="H7" s="59"/>
      <c r="I7" s="59"/>
      <c r="J7" s="59"/>
    </row>
    <row r="8" spans="1:2" ht="15.75">
      <c r="A8" s="17"/>
      <c r="B8" s="17"/>
    </row>
    <row r="9" spans="2:10" ht="15.75">
      <c r="B9" s="2"/>
      <c r="C9" s="49"/>
      <c r="J9" s="49" t="s">
        <v>52</v>
      </c>
    </row>
    <row r="10" spans="1:10" ht="15.75">
      <c r="A10" s="4"/>
      <c r="B10" s="50"/>
      <c r="C10" s="51" t="s">
        <v>53</v>
      </c>
      <c r="D10" s="36"/>
      <c r="E10" s="36"/>
      <c r="F10" s="36"/>
      <c r="G10" s="36"/>
      <c r="H10" s="36"/>
      <c r="I10" s="36"/>
      <c r="J10" s="36" t="s">
        <v>54</v>
      </c>
    </row>
    <row r="11" spans="1:10" ht="15.75">
      <c r="A11" s="4"/>
      <c r="B11" s="5" t="s">
        <v>0</v>
      </c>
      <c r="C11" s="52" t="s">
        <v>55</v>
      </c>
      <c r="J11" s="52" t="s">
        <v>55</v>
      </c>
    </row>
    <row r="12" spans="1:10" ht="15.75">
      <c r="A12" s="6" t="s">
        <v>1</v>
      </c>
      <c r="B12" s="7"/>
      <c r="C12" s="43">
        <f>C14</f>
        <v>0</v>
      </c>
      <c r="J12" s="43">
        <f>J14</f>
        <v>0</v>
      </c>
    </row>
    <row r="13" spans="1:10" ht="15.75">
      <c r="A13" s="4" t="s">
        <v>2</v>
      </c>
      <c r="B13" s="7"/>
      <c r="C13" s="43">
        <f>C14</f>
        <v>0</v>
      </c>
      <c r="J13" s="43">
        <f>J14</f>
        <v>0</v>
      </c>
    </row>
    <row r="14" spans="1:10" ht="31.5">
      <c r="A14" s="8" t="s">
        <v>3</v>
      </c>
      <c r="B14" s="36" t="s">
        <v>33</v>
      </c>
      <c r="C14" s="43">
        <f>C21+C29+C35</f>
        <v>0</v>
      </c>
      <c r="D14" s="53"/>
      <c r="J14" s="43">
        <f>J21+J29+J35</f>
        <v>0</v>
      </c>
    </row>
    <row r="15" spans="1:10" ht="15.75" hidden="1">
      <c r="A15" s="10" t="s">
        <v>4</v>
      </c>
      <c r="B15" s="7"/>
      <c r="C15" s="44"/>
      <c r="J15" s="44"/>
    </row>
    <row r="16" spans="1:10" ht="31.5" hidden="1">
      <c r="A16" s="11" t="s">
        <v>36</v>
      </c>
      <c r="B16" s="12" t="s">
        <v>5</v>
      </c>
      <c r="C16" s="44">
        <f>C17</f>
        <v>0</v>
      </c>
      <c r="J16" s="44">
        <f>J17</f>
        <v>0</v>
      </c>
    </row>
    <row r="17" spans="1:10" ht="15.75" hidden="1">
      <c r="A17" s="14" t="s">
        <v>6</v>
      </c>
      <c r="B17" s="12" t="s">
        <v>7</v>
      </c>
      <c r="C17" s="44">
        <f>C18+C19</f>
        <v>0</v>
      </c>
      <c r="E17" s="17">
        <v>6476566.1</v>
      </c>
      <c r="F17" s="17">
        <v>279131</v>
      </c>
      <c r="G17" s="17">
        <f>E17+F17+4100</f>
        <v>6759797.1</v>
      </c>
      <c r="J17" s="44">
        <f>J18+J19</f>
        <v>0</v>
      </c>
    </row>
    <row r="18" spans="1:10" ht="15.75" hidden="1">
      <c r="A18" s="14" t="s">
        <v>8</v>
      </c>
      <c r="B18" s="12"/>
      <c r="C18" s="44">
        <v>0</v>
      </c>
      <c r="E18" s="17">
        <v>6670222.1</v>
      </c>
      <c r="F18" s="17">
        <v>115000</v>
      </c>
      <c r="G18" s="17">
        <f>E18+F18+80000</f>
        <v>6865222.1</v>
      </c>
      <c r="J18" s="44">
        <v>0</v>
      </c>
    </row>
    <row r="19" spans="1:10" ht="15.75" hidden="1">
      <c r="A19" s="14" t="s">
        <v>9</v>
      </c>
      <c r="B19" s="12"/>
      <c r="C19" s="44">
        <v>0</v>
      </c>
      <c r="G19" s="17">
        <f>G17-G18</f>
        <v>-105425</v>
      </c>
      <c r="J19" s="44">
        <v>0</v>
      </c>
    </row>
    <row r="20" spans="1:10" ht="15.75" hidden="1">
      <c r="A20" s="14" t="s">
        <v>10</v>
      </c>
      <c r="B20" s="12" t="s">
        <v>11</v>
      </c>
      <c r="C20" s="44">
        <v>0</v>
      </c>
      <c r="E20" s="17">
        <f>E17-E18</f>
        <v>-193656</v>
      </c>
      <c r="J20" s="44">
        <v>0</v>
      </c>
    </row>
    <row r="21" spans="1:10" ht="31.5">
      <c r="A21" s="35" t="s">
        <v>12</v>
      </c>
      <c r="B21" s="36" t="s">
        <v>13</v>
      </c>
      <c r="C21" s="43">
        <f>C22-C27</f>
        <v>0</v>
      </c>
      <c r="D21" s="37" t="s">
        <v>14</v>
      </c>
      <c r="E21" s="37">
        <f>E17+150000</f>
        <v>6626566.1</v>
      </c>
      <c r="F21" s="37">
        <v>195694.7</v>
      </c>
      <c r="G21" s="37"/>
      <c r="H21" s="37"/>
      <c r="I21" s="37"/>
      <c r="J21" s="43">
        <f>J22-J27</f>
        <v>2930</v>
      </c>
    </row>
    <row r="22" spans="1:10" ht="31.5">
      <c r="A22" s="15" t="s">
        <v>15</v>
      </c>
      <c r="B22" s="16" t="s">
        <v>16</v>
      </c>
      <c r="C22" s="45">
        <f>C24+C25</f>
        <v>5435</v>
      </c>
      <c r="D22" s="17" t="s">
        <v>17</v>
      </c>
      <c r="E22" s="17">
        <f>E18+75000+150000</f>
        <v>6895222.1</v>
      </c>
      <c r="F22" s="17">
        <f>F21+4100</f>
        <v>199794.7</v>
      </c>
      <c r="J22" s="45">
        <f>J24+J25</f>
        <v>9365</v>
      </c>
    </row>
    <row r="23" spans="1:10" ht="31.5" hidden="1">
      <c r="A23" s="10" t="s">
        <v>18</v>
      </c>
      <c r="B23" s="16" t="s">
        <v>19</v>
      </c>
      <c r="C23" s="46">
        <f>C24</f>
        <v>0</v>
      </c>
      <c r="J23" s="46">
        <f>J24</f>
        <v>0</v>
      </c>
    </row>
    <row r="24" spans="1:10" ht="47.25" hidden="1">
      <c r="A24" s="10" t="s">
        <v>20</v>
      </c>
      <c r="B24" s="18" t="s">
        <v>21</v>
      </c>
      <c r="C24" s="46">
        <v>0</v>
      </c>
      <c r="J24" s="46">
        <v>0</v>
      </c>
    </row>
    <row r="25" spans="1:10" ht="47.25">
      <c r="A25" s="10" t="s">
        <v>37</v>
      </c>
      <c r="B25" s="18" t="s">
        <v>38</v>
      </c>
      <c r="C25" s="45">
        <v>5435</v>
      </c>
      <c r="F25" s="17">
        <v>6750222</v>
      </c>
      <c r="J25" s="45">
        <v>9365</v>
      </c>
    </row>
    <row r="26" spans="1:10" ht="47.25" hidden="1">
      <c r="A26" s="19" t="s">
        <v>22</v>
      </c>
      <c r="B26" s="20"/>
      <c r="C26" s="47"/>
      <c r="J26" s="47"/>
    </row>
    <row r="27" spans="1:10" ht="47.25">
      <c r="A27" s="10" t="s">
        <v>23</v>
      </c>
      <c r="B27" s="18" t="s">
        <v>24</v>
      </c>
      <c r="C27" s="45">
        <f>C28</f>
        <v>5435</v>
      </c>
      <c r="J27" s="45">
        <f>J28</f>
        <v>6435</v>
      </c>
    </row>
    <row r="28" spans="1:10" ht="47.25">
      <c r="A28" s="10" t="s">
        <v>39</v>
      </c>
      <c r="B28" s="18" t="s">
        <v>40</v>
      </c>
      <c r="C28" s="45">
        <v>5435</v>
      </c>
      <c r="J28" s="45">
        <v>6435</v>
      </c>
    </row>
    <row r="29" spans="1:10" ht="47.25">
      <c r="A29" s="35" t="s">
        <v>25</v>
      </c>
      <c r="B29" s="36" t="s">
        <v>26</v>
      </c>
      <c r="C29" s="43">
        <f>C30-C33</f>
        <v>0</v>
      </c>
      <c r="D29" s="37"/>
      <c r="E29" s="37"/>
      <c r="F29" s="37"/>
      <c r="G29" s="37"/>
      <c r="H29" s="37"/>
      <c r="I29" s="37"/>
      <c r="J29" s="43">
        <f>J30-J33</f>
        <v>-2930</v>
      </c>
    </row>
    <row r="30" spans="1:10" ht="47.25">
      <c r="A30" s="21" t="s">
        <v>41</v>
      </c>
      <c r="B30" s="16" t="s">
        <v>42</v>
      </c>
      <c r="C30" s="45">
        <f>C31</f>
        <v>6435</v>
      </c>
      <c r="D30" s="37"/>
      <c r="E30" s="37"/>
      <c r="F30" s="37"/>
      <c r="G30" s="37"/>
      <c r="H30" s="37"/>
      <c r="I30" s="37"/>
      <c r="J30" s="45">
        <f>J31</f>
        <v>6435</v>
      </c>
    </row>
    <row r="31" spans="1:10" ht="63">
      <c r="A31" s="21" t="s">
        <v>43</v>
      </c>
      <c r="B31" s="16" t="s">
        <v>44</v>
      </c>
      <c r="C31" s="45">
        <v>6435</v>
      </c>
      <c r="D31" s="37"/>
      <c r="E31" s="37"/>
      <c r="F31" s="37"/>
      <c r="G31" s="37"/>
      <c r="H31" s="37"/>
      <c r="I31" s="37"/>
      <c r="J31" s="45">
        <v>6435</v>
      </c>
    </row>
    <row r="32" spans="1:10" ht="63">
      <c r="A32" s="21" t="s">
        <v>27</v>
      </c>
      <c r="B32" s="16" t="s">
        <v>28</v>
      </c>
      <c r="C32" s="45">
        <f>C33</f>
        <v>6435</v>
      </c>
      <c r="J32" s="45">
        <f>J33</f>
        <v>9365</v>
      </c>
    </row>
    <row r="33" spans="1:10" ht="63">
      <c r="A33" s="21" t="s">
        <v>47</v>
      </c>
      <c r="B33" s="22" t="s">
        <v>48</v>
      </c>
      <c r="C33" s="45">
        <f>3500+1935+1000</f>
        <v>6435</v>
      </c>
      <c r="J33" s="45">
        <f>1930+1000+6435</f>
        <v>9365</v>
      </c>
    </row>
    <row r="34" spans="1:10" ht="31.5">
      <c r="A34" s="35" t="s">
        <v>34</v>
      </c>
      <c r="B34" s="40" t="s">
        <v>35</v>
      </c>
      <c r="C34" s="43">
        <f>C35</f>
        <v>0</v>
      </c>
      <c r="D34" s="37"/>
      <c r="E34" s="37"/>
      <c r="F34" s="37"/>
      <c r="G34" s="37"/>
      <c r="H34" s="37"/>
      <c r="I34" s="37"/>
      <c r="J34" s="43">
        <f>J35</f>
        <v>0</v>
      </c>
    </row>
    <row r="35" spans="1:10" ht="47.25">
      <c r="A35" s="38" t="s">
        <v>31</v>
      </c>
      <c r="B35" s="39" t="s">
        <v>29</v>
      </c>
      <c r="C35" s="43">
        <f>C36</f>
        <v>0</v>
      </c>
      <c r="J35" s="43">
        <f>J36</f>
        <v>0</v>
      </c>
    </row>
    <row r="36" spans="1:10" ht="47.25">
      <c r="A36" s="24" t="s">
        <v>32</v>
      </c>
      <c r="B36" s="23" t="s">
        <v>30</v>
      </c>
      <c r="C36" s="43">
        <f>C37</f>
        <v>0</v>
      </c>
      <c r="J36" s="43">
        <f>J37</f>
        <v>0</v>
      </c>
    </row>
    <row r="37" spans="1:10" ht="63">
      <c r="A37" s="10" t="s">
        <v>45</v>
      </c>
      <c r="B37" s="16" t="s">
        <v>46</v>
      </c>
      <c r="C37" s="43"/>
      <c r="J37" s="43"/>
    </row>
  </sheetData>
  <sheetProtection/>
  <mergeCells count="3">
    <mergeCell ref="A7:J7"/>
    <mergeCell ref="C2:J6"/>
    <mergeCell ref="B1:C1"/>
  </mergeCells>
  <printOptions/>
  <pageMargins left="0.75" right="0.75" top="1" bottom="1" header="0.5" footer="0.5"/>
  <pageSetup horizontalDpi="600" verticalDpi="600" orientation="portrait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2013-05-27T04:53:52Z</cp:lastPrinted>
  <dcterms:created xsi:type="dcterms:W3CDTF">2007-09-12T09:25:25Z</dcterms:created>
  <dcterms:modified xsi:type="dcterms:W3CDTF">2017-03-29T03:00:23Z</dcterms:modified>
  <cp:category/>
  <cp:version/>
  <cp:contentType/>
  <cp:contentStatus/>
</cp:coreProperties>
</file>